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ljox/Library/Mobile Documents/com~apple~Numbers/Documents/"/>
    </mc:Choice>
  </mc:AlternateContent>
  <xr:revisionPtr revIDLastSave="0" documentId="13_ncr:1_{79A6889F-FA8C-9345-805F-D0E4E3D90D68}" xr6:coauthVersionLast="45" xr6:coauthVersionMax="45" xr10:uidLastSave="{00000000-0000-0000-0000-000000000000}"/>
  <bookViews>
    <workbookView xWindow="1560" yWindow="2060" windowWidth="21780" windowHeight="17440" xr2:uid="{6FD252DB-8329-C542-864E-AE5A18E369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" i="1" l="1"/>
  <c r="C13" i="1" s="1"/>
  <c r="C9" i="1"/>
  <c r="C8" i="1"/>
  <c r="B12" i="1"/>
  <c r="B13" i="1" s="1"/>
  <c r="B9" i="1"/>
  <c r="B8" i="1"/>
  <c r="D12" i="1"/>
  <c r="D13" i="1" s="1"/>
  <c r="D9" i="1"/>
  <c r="D8" i="1"/>
  <c r="S12" i="1"/>
  <c r="S13" i="1" s="1"/>
  <c r="R12" i="1"/>
  <c r="R13" i="1" s="1"/>
  <c r="Q12" i="1"/>
  <c r="Q13" i="1" s="1"/>
  <c r="P12" i="1"/>
  <c r="P13" i="1" s="1"/>
  <c r="O12" i="1"/>
  <c r="O13" i="1" s="1"/>
  <c r="N12" i="1"/>
  <c r="N13" i="1" s="1"/>
  <c r="M12" i="1"/>
  <c r="M13" i="1" s="1"/>
  <c r="L12" i="1"/>
  <c r="L13" i="1" s="1"/>
  <c r="K12" i="1"/>
  <c r="K13" i="1" s="1"/>
  <c r="J12" i="1"/>
  <c r="J13" i="1" s="1"/>
  <c r="I12" i="1"/>
  <c r="I13" i="1" s="1"/>
  <c r="H12" i="1"/>
  <c r="H13" i="1" s="1"/>
  <c r="G12" i="1"/>
  <c r="G13" i="1" s="1"/>
  <c r="F12" i="1"/>
  <c r="F13" i="1" s="1"/>
  <c r="E12" i="1"/>
  <c r="E13" i="1" s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<sst xmlns="http://schemas.openxmlformats.org/spreadsheetml/2006/main" count="21" uniqueCount="18">
  <si>
    <t>Qts</t>
  </si>
  <si>
    <t>Vas</t>
  </si>
  <si>
    <t>Vb</t>
  </si>
  <si>
    <t>Qtc</t>
  </si>
  <si>
    <t>Fs</t>
  </si>
  <si>
    <t>Fb</t>
  </si>
  <si>
    <t>RS180-4</t>
  </si>
  <si>
    <t>UM10-22</t>
  </si>
  <si>
    <t>RSS265HF-4</t>
  </si>
  <si>
    <t>RSS265HO-4</t>
  </si>
  <si>
    <t>RSS265HO-44</t>
  </si>
  <si>
    <t>RSS315HF-4</t>
  </si>
  <si>
    <t>RSS315HO-4</t>
  </si>
  <si>
    <t>CSS SDX10</t>
  </si>
  <si>
    <t>XM001-04 SEAS</t>
  </si>
  <si>
    <t>UM22-12</t>
  </si>
  <si>
    <t>Wavecor SW223BD02</t>
  </si>
  <si>
    <t>BMR56XE N4R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</si>
</sst>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28B53-422D-A740-BED5-51E8551CC9E9}">
  <dimension ref="A1:S13"/>
  <sheetViews>
    <sheetView tabSelected="1" workbookViewId="0">
      <selection activeCell="M8" sqref="M8"/>
    </sheetView>
  </sheetViews>
  <sheetFormatPr baseColWidth="10" defaultRowHeight="16" x14ac:dyDescent="0.2"/>
  <cols>
    <col min="5" max="6" width="12.33203125" customWidth="1"/>
    <col min="7" max="7" width="12.5" customWidth="1"/>
    <col min="8" max="8" width="11.33203125" customWidth="1"/>
  </cols>
  <sheetData>
    <row r="1" spans="1:19" x14ac:dyDescent="0.2">
      <c r="B1" t="s">
        <v>6</v>
      </c>
      <c r="C1" t="s">
        <v>15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K1" t="s">
        <v>13</v>
      </c>
      <c r="L1" t="s">
        <v>14</v>
      </c>
      <c r="M1" t="s">
        <v>17</v>
      </c>
      <c r="O1" t="s">
        <v>16</v>
      </c>
    </row>
    <row r="3" spans="1:19" x14ac:dyDescent="0.2">
      <c r="A3" t="s">
        <v>0</v>
      </c>
      <c r="B3">
        <v>0.46</v>
      </c>
      <c r="C3">
        <v>0.58399999999999996</v>
      </c>
      <c r="D3">
        <v>0.49</v>
      </c>
      <c r="E3">
        <v>0.45</v>
      </c>
      <c r="F3">
        <v>0.35</v>
      </c>
      <c r="G3">
        <v>0.45</v>
      </c>
      <c r="H3">
        <v>0.39</v>
      </c>
      <c r="I3">
        <v>0.31</v>
      </c>
      <c r="K3">
        <v>0.42</v>
      </c>
      <c r="L3">
        <v>0.42</v>
      </c>
      <c r="M3">
        <v>0.6</v>
      </c>
      <c r="N3">
        <v>0.33</v>
      </c>
      <c r="O3">
        <v>0.4</v>
      </c>
    </row>
    <row r="4" spans="1:19" x14ac:dyDescent="0.2">
      <c r="A4" t="s">
        <v>1</v>
      </c>
      <c r="B4">
        <v>21.4</v>
      </c>
      <c r="C4">
        <v>47.86</v>
      </c>
      <c r="D4">
        <v>24</v>
      </c>
      <c r="E4">
        <v>54</v>
      </c>
      <c r="F4">
        <v>29</v>
      </c>
      <c r="G4">
        <v>35</v>
      </c>
      <c r="H4">
        <v>84</v>
      </c>
      <c r="I4">
        <v>54</v>
      </c>
      <c r="K4">
        <v>53</v>
      </c>
      <c r="L4">
        <v>56</v>
      </c>
      <c r="M4">
        <v>0.69399999999999995</v>
      </c>
      <c r="N4">
        <v>66.2</v>
      </c>
      <c r="O4">
        <v>28</v>
      </c>
    </row>
    <row r="5" spans="1:19" x14ac:dyDescent="0.2">
      <c r="A5" t="s">
        <v>4</v>
      </c>
      <c r="B5">
        <v>38.4</v>
      </c>
      <c r="C5">
        <v>25.9</v>
      </c>
      <c r="D5">
        <v>26.9</v>
      </c>
      <c r="E5">
        <v>25</v>
      </c>
      <c r="F5">
        <v>26</v>
      </c>
      <c r="G5">
        <v>27</v>
      </c>
      <c r="H5">
        <v>24</v>
      </c>
      <c r="I5">
        <v>26</v>
      </c>
      <c r="K5">
        <v>26</v>
      </c>
      <c r="L5">
        <v>25</v>
      </c>
      <c r="M5">
        <v>135.30000000000001</v>
      </c>
      <c r="N5">
        <v>34</v>
      </c>
      <c r="O5">
        <v>24</v>
      </c>
    </row>
    <row r="7" spans="1:19" x14ac:dyDescent="0.2">
      <c r="A7" t="s">
        <v>2</v>
      </c>
      <c r="B7">
        <v>19</v>
      </c>
      <c r="C7">
        <v>30</v>
      </c>
      <c r="D7">
        <v>30</v>
      </c>
      <c r="E7">
        <v>30</v>
      </c>
      <c r="F7">
        <v>30</v>
      </c>
      <c r="G7">
        <v>30</v>
      </c>
      <c r="H7">
        <v>25</v>
      </c>
      <c r="I7">
        <v>30</v>
      </c>
      <c r="J7">
        <v>30</v>
      </c>
      <c r="K7">
        <v>30</v>
      </c>
      <c r="L7">
        <v>30</v>
      </c>
      <c r="M7">
        <v>0.5</v>
      </c>
      <c r="N7">
        <v>12</v>
      </c>
      <c r="O7">
        <v>20</v>
      </c>
      <c r="P7">
        <v>30</v>
      </c>
      <c r="Q7">
        <v>30</v>
      </c>
      <c r="R7">
        <v>30</v>
      </c>
      <c r="S7">
        <v>30</v>
      </c>
    </row>
    <row r="8" spans="1:19" x14ac:dyDescent="0.2">
      <c r="A8" s="1" t="s">
        <v>3</v>
      </c>
      <c r="B8" s="1">
        <f>B3*SQRT(1+B4/B7)</f>
        <v>0.67076703933081827</v>
      </c>
      <c r="C8" s="1">
        <f>C3*SQRT(1+C4/C7)</f>
        <v>0.94082623546185906</v>
      </c>
      <c r="D8" s="1">
        <f>D3*SQRT(1+D4/D7)</f>
        <v>0.65740398538493816</v>
      </c>
      <c r="E8" s="1">
        <f t="shared" ref="E8:S8" si="0">E3*SQRT(1+E4/E7)</f>
        <v>0.75299402388066805</v>
      </c>
      <c r="F8" s="1">
        <f t="shared" si="0"/>
        <v>0.49083262591912802</v>
      </c>
      <c r="G8" s="1">
        <f t="shared" si="0"/>
        <v>0.66238206497458862</v>
      </c>
      <c r="H8" s="1">
        <f t="shared" si="0"/>
        <v>0.81434390769502285</v>
      </c>
      <c r="I8" s="1">
        <f t="shared" si="0"/>
        <v>0.5187292164511268</v>
      </c>
      <c r="J8" s="1">
        <f t="shared" si="0"/>
        <v>0</v>
      </c>
      <c r="K8" s="1">
        <f t="shared" si="0"/>
        <v>0.69859859719298034</v>
      </c>
      <c r="L8" s="1">
        <f t="shared" si="0"/>
        <v>0.71111180555521647</v>
      </c>
      <c r="M8" s="1">
        <f t="shared" si="0"/>
        <v>0.92718930105992903</v>
      </c>
      <c r="N8" s="1">
        <f t="shared" si="0"/>
        <v>0.84241616793601493</v>
      </c>
      <c r="O8" s="1">
        <f t="shared" si="0"/>
        <v>0.61967733539318681</v>
      </c>
      <c r="P8" s="1">
        <f t="shared" si="0"/>
        <v>0</v>
      </c>
      <c r="Q8" s="1">
        <f t="shared" si="0"/>
        <v>0</v>
      </c>
      <c r="R8" s="1">
        <f t="shared" si="0"/>
        <v>0</v>
      </c>
      <c r="S8" s="1">
        <f t="shared" si="0"/>
        <v>0</v>
      </c>
    </row>
    <row r="9" spans="1:19" x14ac:dyDescent="0.2">
      <c r="A9" s="1" t="s">
        <v>5</v>
      </c>
      <c r="B9" s="1">
        <f>B5*SQRT(B4/B7+1)</f>
        <v>55.994465891963962</v>
      </c>
      <c r="C9" s="1">
        <f>C5*SQRT(C4/C7+1)</f>
        <v>41.724999141202311</v>
      </c>
      <c r="D9" s="1">
        <f>D5*SQRT(D4/D7+1)</f>
        <v>36.090137156846602</v>
      </c>
      <c r="E9" s="1">
        <f t="shared" ref="E9:S9" si="1">E5*SQRT(E4/E7+1)</f>
        <v>41.83300132670378</v>
      </c>
      <c r="F9" s="1">
        <f t="shared" si="1"/>
        <v>36.461852211135231</v>
      </c>
      <c r="G9" s="1">
        <f t="shared" si="1"/>
        <v>39.742923898475311</v>
      </c>
      <c r="H9" s="1">
        <f t="shared" si="1"/>
        <v>50.113471242770629</v>
      </c>
      <c r="I9" s="1">
        <f t="shared" si="1"/>
        <v>43.506321379771933</v>
      </c>
      <c r="J9" s="1">
        <f t="shared" si="1"/>
        <v>0</v>
      </c>
      <c r="K9" s="1">
        <f t="shared" si="1"/>
        <v>43.246579826232114</v>
      </c>
      <c r="L9" s="1">
        <f t="shared" si="1"/>
        <v>42.328083664000985</v>
      </c>
      <c r="M9" s="1">
        <f t="shared" si="1"/>
        <v>209.08118738901402</v>
      </c>
      <c r="N9" s="1">
        <f t="shared" si="1"/>
        <v>86.79439306007427</v>
      </c>
      <c r="O9" s="1">
        <f t="shared" si="1"/>
        <v>37.180640123591203</v>
      </c>
      <c r="P9" s="1">
        <f t="shared" si="1"/>
        <v>0</v>
      </c>
      <c r="Q9" s="1">
        <f t="shared" si="1"/>
        <v>0</v>
      </c>
      <c r="R9" s="1">
        <f t="shared" si="1"/>
        <v>0</v>
      </c>
      <c r="S9" s="1">
        <f t="shared" si="1"/>
        <v>0</v>
      </c>
    </row>
    <row r="11" spans="1:19" x14ac:dyDescent="0.2">
      <c r="A11" t="s">
        <v>3</v>
      </c>
      <c r="B11">
        <v>0.68</v>
      </c>
      <c r="C11">
        <v>0.70699999999999996</v>
      </c>
      <c r="D11">
        <v>0.70699999999999996</v>
      </c>
      <c r="E11">
        <v>0.70699999999999996</v>
      </c>
      <c r="F11">
        <v>0.70699999999999996</v>
      </c>
      <c r="G11">
        <v>0.70699999999999996</v>
      </c>
      <c r="H11">
        <v>0.70699999999999996</v>
      </c>
      <c r="I11">
        <v>0.70699999999999996</v>
      </c>
      <c r="J11">
        <v>0.70699999999999996</v>
      </c>
      <c r="K11">
        <v>0.70699999999999996</v>
      </c>
      <c r="L11">
        <v>0.70699999999999996</v>
      </c>
      <c r="M11">
        <v>0.70699999999999996</v>
      </c>
      <c r="N11">
        <v>0.70699999999999996</v>
      </c>
      <c r="O11">
        <v>0.70699999999999996</v>
      </c>
      <c r="P11">
        <v>0.70699999999999996</v>
      </c>
      <c r="Q11">
        <v>0.70699999999999996</v>
      </c>
      <c r="R11">
        <v>0.70699999999999996</v>
      </c>
      <c r="S11">
        <v>0.70699999999999996</v>
      </c>
    </row>
    <row r="12" spans="1:19" x14ac:dyDescent="0.2">
      <c r="A12" s="1" t="s">
        <v>2</v>
      </c>
      <c r="B12" s="1">
        <f>B4/(POWER(B11/B3,2)-1)</f>
        <v>18.055183413078144</v>
      </c>
      <c r="C12" s="1">
        <f>C4/(POWER(C11/C3,2)-1)</f>
        <v>102.79382693191765</v>
      </c>
      <c r="D12" s="1">
        <f>D4/(POWER(D11/D3,2)-1)</f>
        <v>22.184493491794004</v>
      </c>
      <c r="E12" s="1">
        <f t="shared" ref="E12:S12" si="2">E4/(POWER(E11/E3,2)-1)</f>
        <v>36.774968135087065</v>
      </c>
      <c r="F12" s="1">
        <f t="shared" si="2"/>
        <v>9.4143617711985463</v>
      </c>
      <c r="G12" s="1">
        <f t="shared" si="2"/>
        <v>23.835627494963841</v>
      </c>
      <c r="H12" s="1">
        <f t="shared" si="2"/>
        <v>36.740292567340248</v>
      </c>
      <c r="I12" s="1">
        <f t="shared" si="2"/>
        <v>12.853034930117474</v>
      </c>
      <c r="J12" s="1" t="e">
        <f t="shared" si="2"/>
        <v>#DIV/0!</v>
      </c>
      <c r="K12" s="1">
        <f t="shared" si="2"/>
        <v>28.90471140736252</v>
      </c>
      <c r="L12" s="1">
        <f t="shared" si="2"/>
        <v>30.540827147401906</v>
      </c>
      <c r="M12" s="1">
        <f t="shared" si="2"/>
        <v>1.7864982945891645</v>
      </c>
      <c r="N12" s="1">
        <f t="shared" si="2"/>
        <v>18.440205755737971</v>
      </c>
      <c r="O12" s="1">
        <f t="shared" si="2"/>
        <v>13.182325091437672</v>
      </c>
      <c r="P12" s="1" t="e">
        <f t="shared" si="2"/>
        <v>#DIV/0!</v>
      </c>
      <c r="Q12" s="1" t="e">
        <f t="shared" si="2"/>
        <v>#DIV/0!</v>
      </c>
      <c r="R12" s="1" t="e">
        <f t="shared" si="2"/>
        <v>#DIV/0!</v>
      </c>
      <c r="S12" s="1" t="e">
        <f t="shared" si="2"/>
        <v>#DIV/0!</v>
      </c>
    </row>
    <row r="13" spans="1:19" x14ac:dyDescent="0.2">
      <c r="A13" s="1" t="s">
        <v>5</v>
      </c>
      <c r="B13" s="1">
        <f>B5*SQRT(B4/B12+1)</f>
        <v>56.765217391304354</v>
      </c>
      <c r="C13" s="1">
        <f>C5*SQRT(C4/C12+1)</f>
        <v>31.354965753424658</v>
      </c>
      <c r="D13" s="1">
        <f>D5*SQRT(D4/D12+1)</f>
        <v>38.812857142857141</v>
      </c>
      <c r="E13" s="1">
        <f t="shared" ref="E13:S13" si="3">E5*SQRT(E4/E12+1)</f>
        <v>39.277777777777771</v>
      </c>
      <c r="F13" s="1">
        <f t="shared" si="3"/>
        <v>52.519999999999989</v>
      </c>
      <c r="G13" s="1">
        <f t="shared" si="3"/>
        <v>42.419999999999995</v>
      </c>
      <c r="H13" s="1">
        <f t="shared" si="3"/>
        <v>43.507692307692302</v>
      </c>
      <c r="I13" s="1">
        <f t="shared" si="3"/>
        <v>59.296774193548387</v>
      </c>
      <c r="J13" s="1" t="e">
        <f t="shared" si="3"/>
        <v>#DIV/0!</v>
      </c>
      <c r="K13" s="1">
        <f t="shared" si="3"/>
        <v>43.766666666666666</v>
      </c>
      <c r="L13" s="1">
        <f t="shared" si="3"/>
        <v>42.083333333333336</v>
      </c>
      <c r="M13" s="1">
        <f t="shared" si="3"/>
        <v>159.42850000000001</v>
      </c>
      <c r="N13" s="1">
        <f t="shared" si="3"/>
        <v>72.842424242424215</v>
      </c>
      <c r="O13" s="1">
        <f t="shared" si="3"/>
        <v>42.419999999999995</v>
      </c>
      <c r="P13" s="1" t="e">
        <f t="shared" si="3"/>
        <v>#DIV/0!</v>
      </c>
      <c r="Q13" s="1" t="e">
        <f t="shared" si="3"/>
        <v>#DIV/0!</v>
      </c>
      <c r="R13" s="1" t="e">
        <f t="shared" si="3"/>
        <v>#DIV/0!</v>
      </c>
      <c r="S13" s="1" t="e">
        <f t="shared" si="3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Venema</dc:creator>
  <cp:lastModifiedBy>Jimmy Venema</cp:lastModifiedBy>
  <dcterms:created xsi:type="dcterms:W3CDTF">2019-09-19T12:04:44Z</dcterms:created>
  <dcterms:modified xsi:type="dcterms:W3CDTF">2020-09-26T11:58:34Z</dcterms:modified>
</cp:coreProperties>
</file>